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120" windowWidth="14295" windowHeight="4620"/>
  </bookViews>
  <sheets>
    <sheet name="รับ จ่าย " sheetId="66" r:id="rId1"/>
  </sheets>
  <calcPr calcId="145621"/>
</workbook>
</file>

<file path=xl/calcChain.xml><?xml version="1.0" encoding="utf-8"?>
<calcChain xmlns="http://schemas.openxmlformats.org/spreadsheetml/2006/main">
  <c r="G49" i="66" l="1"/>
  <c r="B66" i="66" l="1"/>
  <c r="B40" i="66"/>
  <c r="D66" i="66" l="1"/>
  <c r="C48" i="66" l="1"/>
  <c r="C49" i="66"/>
  <c r="C50" i="66"/>
  <c r="C51" i="66"/>
  <c r="C52" i="66"/>
  <c r="C53" i="66"/>
  <c r="C55" i="66"/>
  <c r="C56" i="66"/>
  <c r="C57" i="66"/>
  <c r="C47" i="66"/>
  <c r="A66" i="66"/>
  <c r="C12" i="66"/>
  <c r="C13" i="66"/>
  <c r="C14" i="66"/>
  <c r="C15" i="66"/>
  <c r="C16" i="66"/>
  <c r="C17" i="66"/>
  <c r="C18" i="66"/>
  <c r="C11" i="66"/>
  <c r="A40" i="66"/>
  <c r="C66" i="66" l="1"/>
  <c r="G40" i="66"/>
  <c r="G66" i="66" l="1"/>
  <c r="G70" i="66" l="1"/>
  <c r="D40" i="66" l="1"/>
  <c r="D67" i="66" s="1"/>
  <c r="D70" i="66" l="1"/>
  <c r="C40" i="66" l="1"/>
</calcChain>
</file>

<file path=xl/sharedStrings.xml><?xml version="1.0" encoding="utf-8"?>
<sst xmlns="http://schemas.openxmlformats.org/spreadsheetml/2006/main" count="71" uniqueCount="54">
  <si>
    <t>องค์การบริหารส่วนตำบลห้วยปริก</t>
  </si>
  <si>
    <t>รายการ</t>
  </si>
  <si>
    <t>รหัสบัญชี</t>
  </si>
  <si>
    <t>ลูกหนี้ภาษีบำรุงท้องที่</t>
  </si>
  <si>
    <t>งบกลาง</t>
  </si>
  <si>
    <t>เงินเดือน (ฝ่ายการเมือง)</t>
  </si>
  <si>
    <t>เงินเดือน (ฝ่ายประจำ)</t>
  </si>
  <si>
    <t>ค่าตอบแทน</t>
  </si>
  <si>
    <t>ค่าใช้สอย</t>
  </si>
  <si>
    <t>ค่าวัสดุ</t>
  </si>
  <si>
    <t>ค่าสาธารณูปโภค</t>
  </si>
  <si>
    <t>ค่าครุภัณฑ์</t>
  </si>
  <si>
    <t>ค่าที่ดินและสิ่งก่อสร้าง</t>
  </si>
  <si>
    <t>เงินอุดหนุน</t>
  </si>
  <si>
    <t>เงินอุดหนุนทั่วไป</t>
  </si>
  <si>
    <t>รายงาน รับ  - จ่ายเงิน</t>
  </si>
  <si>
    <t>จนถึงปัจจุบัน</t>
  </si>
  <si>
    <t>ประมาณการ</t>
  </si>
  <si>
    <t>(บาท)</t>
  </si>
  <si>
    <t>รวม</t>
  </si>
  <si>
    <t>เกิดขึ้นจริง</t>
  </si>
  <si>
    <t>เงินอุดหนุนระบุวัตถุประสงค์/  เฉพาะกิจ (บาท)</t>
  </si>
  <si>
    <t>จำนวนงิน เดือนนี้ที่เกิดขึ้นจริง (บาท)</t>
  </si>
  <si>
    <t>ยอดยกมา</t>
  </si>
  <si>
    <t>รายรับ (หมายเหตุ 1)</t>
  </si>
  <si>
    <t>ภาษีอากร</t>
  </si>
  <si>
    <t>ค่าธรรมเนียม ค่าปรับและใบอนุญาต</t>
  </si>
  <si>
    <t>รายได้จากทรัพย์สิน</t>
  </si>
  <si>
    <t>รายได้สาธารณูปโภคและการพาณิชย์</t>
  </si>
  <si>
    <t>รายได้เบ็ดเตล็ด</t>
  </si>
  <si>
    <t>รายได้จากทุน</t>
  </si>
  <si>
    <t>ภาษีจัดสรร</t>
  </si>
  <si>
    <t>เงินอุดหนุนระบุวัตถุประสงค์/เฉพาะกิจ</t>
  </si>
  <si>
    <t>รวมรายรับ</t>
  </si>
  <si>
    <t>รายจ่าย</t>
  </si>
  <si>
    <t>รายจ่ายอื่นๆ</t>
  </si>
  <si>
    <t>เงินสะสม</t>
  </si>
  <si>
    <t>เงินทุนสำรองเงินสะสม</t>
  </si>
  <si>
    <t>รายจ่ายค้างจ่าย (หมายเหตุ 2)</t>
  </si>
  <si>
    <t>เงินรับฝาก (หมายเหตุ 3)</t>
  </si>
  <si>
    <t>ยอดยกไป</t>
  </si>
  <si>
    <t>(ต่ำกว่า)</t>
  </si>
  <si>
    <t>สูงกว่า</t>
  </si>
  <si>
    <t>รวมรายจ่าย</t>
  </si>
  <si>
    <t>รายรับ                              รายจ่าย</t>
  </si>
  <si>
    <t>ลูกหนี้รายได้อื่นๆ-ค่าขยะมูลฝอย</t>
  </si>
  <si>
    <t>ลูกหนี้อื่นๆ</t>
  </si>
  <si>
    <t>ลูกหนี้เงินยืม</t>
  </si>
  <si>
    <t>ลูกหนี้อื่นๆ รอการชดใช้-กลุ่มเหนือคลองการเกษตร ม.2</t>
  </si>
  <si>
    <t xml:space="preserve"> </t>
  </si>
  <si>
    <t>ลูกหนี้รายได้อื่นๆ-ค่าน้ำประปา</t>
  </si>
  <si>
    <t>ลูกหนี้ภาษีป้าย</t>
  </si>
  <si>
    <t xml:space="preserve">ปีงบประมาณ  2562  ประจำเดือพฤษภาคม </t>
  </si>
  <si>
    <t>(2,810,518.87)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</si>
</sst>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Angsana New"/>
      <family val="1"/>
    </font>
    <font>
      <sz val="16"/>
      <color theme="1"/>
      <name val="Angsana New"/>
      <family val="1"/>
    </font>
    <font>
      <b/>
      <sz val="14"/>
      <color theme="1"/>
      <name val="Angsana New"/>
      <family val="1"/>
    </font>
    <font>
      <b/>
      <sz val="11"/>
      <color theme="1"/>
      <name val="Angsana New"/>
      <family val="1"/>
    </font>
    <font>
      <sz val="11"/>
      <color theme="1"/>
      <name val="Tahoma"/>
      <family val="2"/>
      <charset val="222"/>
      <scheme val="minor"/>
    </font>
    <font>
      <sz val="14"/>
      <color theme="1"/>
      <name val="Angsana New"/>
      <family val="1"/>
    </font>
    <font>
      <sz val="15"/>
      <color theme="1"/>
      <name val="Angsana New"/>
      <family val="1"/>
    </font>
    <font>
      <sz val="16"/>
      <name val="Angsana New"/>
      <family val="1"/>
    </font>
    <font>
      <sz val="11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4" xfId="0" applyFont="1" applyBorder="1"/>
    <xf numFmtId="3" fontId="2" fillId="0" borderId="4" xfId="0" applyNumberFormat="1" applyFont="1" applyBorder="1"/>
    <xf numFmtId="0" fontId="2" fillId="0" borderId="5" xfId="0" applyFont="1" applyBorder="1"/>
    <xf numFmtId="0" fontId="2" fillId="0" borderId="5" xfId="0" applyFont="1" applyBorder="1" applyAlignment="1">
      <alignment horizontal="center"/>
    </xf>
    <xf numFmtId="3" fontId="2" fillId="0" borderId="5" xfId="0" applyNumberFormat="1" applyFont="1" applyBorder="1"/>
    <xf numFmtId="0" fontId="2" fillId="0" borderId="6" xfId="0" applyFont="1" applyBorder="1"/>
    <xf numFmtId="3" fontId="2" fillId="0" borderId="6" xfId="0" applyNumberFormat="1" applyFont="1" applyBorder="1"/>
    <xf numFmtId="3" fontId="2" fillId="0" borderId="0" xfId="0" applyNumberFormat="1" applyFont="1"/>
    <xf numFmtId="0" fontId="2" fillId="0" borderId="11" xfId="0" applyFont="1" applyBorder="1"/>
    <xf numFmtId="0" fontId="1" fillId="0" borderId="5" xfId="0" applyFont="1" applyBorder="1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43" fontId="2" fillId="0" borderId="5" xfId="1" applyFont="1" applyBorder="1"/>
    <xf numFmtId="0" fontId="2" fillId="0" borderId="5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/>
    <xf numFmtId="43" fontId="2" fillId="0" borderId="0" xfId="1" applyFont="1"/>
    <xf numFmtId="43" fontId="2" fillId="0" borderId="0" xfId="0" applyNumberFormat="1" applyFont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/>
    </xf>
    <xf numFmtId="0" fontId="1" fillId="0" borderId="8" xfId="0" applyFont="1" applyBorder="1" applyAlignment="1"/>
    <xf numFmtId="0" fontId="3" fillId="0" borderId="8" xfId="0" applyFont="1" applyBorder="1" applyAlignment="1">
      <alignment vertical="center" wrapText="1"/>
    </xf>
    <xf numFmtId="0" fontId="1" fillId="0" borderId="3" xfId="0" applyFont="1" applyBorder="1" applyAlignment="1"/>
    <xf numFmtId="43" fontId="1" fillId="0" borderId="4" xfId="1" applyFont="1" applyBorder="1"/>
    <xf numFmtId="43" fontId="2" fillId="0" borderId="6" xfId="1" applyFont="1" applyBorder="1"/>
    <xf numFmtId="43" fontId="1" fillId="0" borderId="1" xfId="1" applyFont="1" applyBorder="1"/>
    <xf numFmtId="43" fontId="1" fillId="0" borderId="4" xfId="1" applyFont="1" applyBorder="1" applyAlignment="1">
      <alignment horizontal="right"/>
    </xf>
    <xf numFmtId="43" fontId="2" fillId="0" borderId="5" xfId="1" applyFont="1" applyBorder="1" applyAlignment="1">
      <alignment horizontal="right"/>
    </xf>
    <xf numFmtId="43" fontId="1" fillId="0" borderId="7" xfId="1" applyFont="1" applyBorder="1"/>
    <xf numFmtId="0" fontId="6" fillId="0" borderId="5" xfId="0" applyFont="1" applyBorder="1"/>
    <xf numFmtId="0" fontId="7" fillId="0" borderId="5" xfId="0" applyFont="1" applyBorder="1"/>
    <xf numFmtId="43" fontId="2" fillId="0" borderId="4" xfId="1" applyFont="1" applyBorder="1"/>
    <xf numFmtId="4" fontId="2" fillId="0" borderId="5" xfId="0" applyNumberFormat="1" applyFont="1" applyBorder="1"/>
    <xf numFmtId="43" fontId="8" fillId="0" borderId="5" xfId="1" applyFont="1" applyBorder="1"/>
    <xf numFmtId="49" fontId="2" fillId="0" borderId="6" xfId="1" applyNumberFormat="1" applyFont="1" applyBorder="1" applyAlignment="1">
      <alignment horizontal="center"/>
    </xf>
    <xf numFmtId="43" fontId="1" fillId="0" borderId="0" xfId="1" applyFont="1"/>
    <xf numFmtId="0" fontId="9" fillId="0" borderId="5" xfId="0" applyFont="1" applyBorder="1"/>
    <xf numFmtId="0" fontId="1" fillId="0" borderId="0" xfId="0" applyFont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4" fillId="0" borderId="5" xfId="0" applyFont="1" applyBorder="1" applyAlignment="1"/>
    <xf numFmtId="0" fontId="1" fillId="0" borderId="1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abSelected="1" topLeftCell="A62" workbookViewId="0">
      <selection activeCell="A76" sqref="A76:XFD76"/>
    </sheetView>
  </sheetViews>
  <sheetFormatPr defaultRowHeight="23.25" x14ac:dyDescent="0.5"/>
  <cols>
    <col min="1" max="1" width="12.125" style="1" customWidth="1"/>
    <col min="2" max="2" width="9.625" style="1" customWidth="1"/>
    <col min="3" max="3" width="12" style="1" customWidth="1"/>
    <col min="4" max="4" width="11.875" style="9" customWidth="1"/>
    <col min="5" max="5" width="26" style="1" customWidth="1"/>
    <col min="6" max="6" width="7.875" style="1" customWidth="1"/>
    <col min="7" max="7" width="12" style="9" customWidth="1"/>
    <col min="8" max="8" width="26.625" style="19" customWidth="1"/>
    <col min="9" max="9" width="13.625" style="1" customWidth="1"/>
    <col min="10" max="16384" width="9" style="1"/>
  </cols>
  <sheetData>
    <row r="1" spans="1:7" ht="20.45" customHeight="1" x14ac:dyDescent="0.5">
      <c r="A1" s="42" t="s">
        <v>0</v>
      </c>
      <c r="B1" s="42"/>
      <c r="C1" s="42"/>
      <c r="D1" s="42"/>
      <c r="E1" s="42"/>
      <c r="F1" s="42"/>
      <c r="G1" s="42"/>
    </row>
    <row r="2" spans="1:7" ht="20.45" customHeight="1" x14ac:dyDescent="0.5">
      <c r="A2" s="42" t="s">
        <v>15</v>
      </c>
      <c r="B2" s="42"/>
      <c r="C2" s="42"/>
      <c r="D2" s="42"/>
      <c r="E2" s="42"/>
      <c r="F2" s="42"/>
      <c r="G2" s="42"/>
    </row>
    <row r="3" spans="1:7" ht="20.45" customHeight="1" thickBot="1" x14ac:dyDescent="0.55000000000000004">
      <c r="A3" s="42" t="s">
        <v>52</v>
      </c>
      <c r="B3" s="42"/>
      <c r="C3" s="42"/>
      <c r="D3" s="42"/>
      <c r="E3" s="42"/>
      <c r="F3" s="42"/>
      <c r="G3" s="42"/>
    </row>
    <row r="4" spans="1:7" ht="20.45" customHeight="1" thickTop="1" x14ac:dyDescent="0.5">
      <c r="A4" s="43" t="s">
        <v>16</v>
      </c>
      <c r="B4" s="44"/>
      <c r="C4" s="44"/>
      <c r="D4" s="44"/>
      <c r="E4" s="45" t="s">
        <v>1</v>
      </c>
      <c r="F4" s="45" t="s">
        <v>2</v>
      </c>
      <c r="G4" s="47" t="s">
        <v>22</v>
      </c>
    </row>
    <row r="5" spans="1:7" ht="20.45" customHeight="1" x14ac:dyDescent="0.5">
      <c r="A5" s="21"/>
      <c r="B5" s="49" t="s">
        <v>21</v>
      </c>
      <c r="C5" s="23"/>
      <c r="D5" s="21"/>
      <c r="E5" s="46"/>
      <c r="F5" s="46"/>
      <c r="G5" s="48"/>
    </row>
    <row r="6" spans="1:7" ht="20.45" customHeight="1" x14ac:dyDescent="0.5">
      <c r="A6" s="24" t="s">
        <v>17</v>
      </c>
      <c r="B6" s="50"/>
      <c r="C6" s="22" t="s">
        <v>19</v>
      </c>
      <c r="D6" s="24" t="s">
        <v>20</v>
      </c>
      <c r="E6" s="46"/>
      <c r="F6" s="46"/>
      <c r="G6" s="48"/>
    </row>
    <row r="7" spans="1:7" ht="20.45" customHeight="1" x14ac:dyDescent="0.5">
      <c r="A7" s="24" t="s">
        <v>18</v>
      </c>
      <c r="B7" s="50"/>
      <c r="C7" s="22" t="s">
        <v>18</v>
      </c>
      <c r="D7" s="24" t="s">
        <v>18</v>
      </c>
      <c r="E7" s="46"/>
      <c r="F7" s="46"/>
      <c r="G7" s="48"/>
    </row>
    <row r="8" spans="1:7" ht="20.45" customHeight="1" thickBot="1" x14ac:dyDescent="0.55000000000000004">
      <c r="A8" s="25"/>
      <c r="B8" s="51"/>
      <c r="C8" s="26"/>
      <c r="D8" s="27"/>
      <c r="E8" s="46"/>
      <c r="F8" s="46"/>
      <c r="G8" s="48"/>
    </row>
    <row r="9" spans="1:7" ht="20.45" customHeight="1" thickTop="1" x14ac:dyDescent="0.5">
      <c r="A9" s="10"/>
      <c r="B9" s="10"/>
      <c r="C9" s="10"/>
      <c r="D9" s="31">
        <v>40057054.130000003</v>
      </c>
      <c r="E9" s="18" t="s">
        <v>23</v>
      </c>
      <c r="F9" s="2"/>
      <c r="G9" s="28">
        <v>49336017.759999998</v>
      </c>
    </row>
    <row r="10" spans="1:7" ht="20.45" customHeight="1" x14ac:dyDescent="0.5">
      <c r="A10" s="4"/>
      <c r="B10" s="4"/>
      <c r="C10" s="4"/>
      <c r="D10" s="14"/>
      <c r="E10" s="11" t="s">
        <v>24</v>
      </c>
      <c r="F10" s="4"/>
      <c r="G10" s="14"/>
    </row>
    <row r="11" spans="1:7" ht="20.45" customHeight="1" x14ac:dyDescent="0.5">
      <c r="A11" s="14">
        <v>370000</v>
      </c>
      <c r="B11" s="14"/>
      <c r="C11" s="14">
        <f>A11</f>
        <v>370000</v>
      </c>
      <c r="D11" s="19">
        <v>393066</v>
      </c>
      <c r="E11" s="4" t="s">
        <v>25</v>
      </c>
      <c r="F11" s="5">
        <v>41100000</v>
      </c>
      <c r="G11" s="14">
        <v>5377.18</v>
      </c>
    </row>
    <row r="12" spans="1:7" ht="20.45" customHeight="1" x14ac:dyDescent="0.5">
      <c r="A12" s="14">
        <v>178000</v>
      </c>
      <c r="B12" s="14"/>
      <c r="C12" s="14">
        <f t="shared" ref="C12:C18" si="0">A12</f>
        <v>178000</v>
      </c>
      <c r="D12" s="19">
        <v>1939834</v>
      </c>
      <c r="E12" s="4" t="s">
        <v>26</v>
      </c>
      <c r="F12" s="5">
        <v>41200000</v>
      </c>
      <c r="G12" s="38">
        <v>3630</v>
      </c>
    </row>
    <row r="13" spans="1:7" ht="20.45" customHeight="1" x14ac:dyDescent="0.5">
      <c r="A13" s="14">
        <v>200000</v>
      </c>
      <c r="B13" s="14"/>
      <c r="C13" s="14">
        <f t="shared" si="0"/>
        <v>200000</v>
      </c>
      <c r="D13" s="19">
        <v>105407.26</v>
      </c>
      <c r="E13" s="4" t="s">
        <v>27</v>
      </c>
      <c r="F13" s="5">
        <v>41300000</v>
      </c>
      <c r="G13" s="14">
        <v>16431.22</v>
      </c>
    </row>
    <row r="14" spans="1:7" ht="20.45" customHeight="1" x14ac:dyDescent="0.5">
      <c r="A14" s="14">
        <v>20000</v>
      </c>
      <c r="B14" s="14"/>
      <c r="C14" s="14">
        <f t="shared" si="0"/>
        <v>20000</v>
      </c>
      <c r="D14" s="19"/>
      <c r="E14" s="35" t="s">
        <v>28</v>
      </c>
      <c r="F14" s="5">
        <v>41400000</v>
      </c>
      <c r="G14" s="32"/>
    </row>
    <row r="15" spans="1:7" ht="20.45" customHeight="1" x14ac:dyDescent="0.5">
      <c r="A15" s="14">
        <v>40000</v>
      </c>
      <c r="B15" s="14"/>
      <c r="C15" s="14">
        <f t="shared" si="0"/>
        <v>40000</v>
      </c>
      <c r="D15" s="19">
        <v>15256.69</v>
      </c>
      <c r="E15" s="4" t="s">
        <v>29</v>
      </c>
      <c r="F15" s="5">
        <v>41500000</v>
      </c>
      <c r="G15" s="14">
        <v>8400</v>
      </c>
    </row>
    <row r="16" spans="1:7" ht="20.45" customHeight="1" x14ac:dyDescent="0.5">
      <c r="A16" s="14">
        <v>1000</v>
      </c>
      <c r="B16" s="14"/>
      <c r="C16" s="14">
        <f t="shared" si="0"/>
        <v>1000</v>
      </c>
      <c r="D16" s="19"/>
      <c r="E16" s="4" t="s">
        <v>30</v>
      </c>
      <c r="F16" s="5">
        <v>41600000</v>
      </c>
      <c r="G16" s="14"/>
    </row>
    <row r="17" spans="1:7" ht="20.45" customHeight="1" x14ac:dyDescent="0.5">
      <c r="A17" s="14">
        <v>15901000</v>
      </c>
      <c r="B17" s="14"/>
      <c r="C17" s="14">
        <f t="shared" si="0"/>
        <v>15901000</v>
      </c>
      <c r="D17" s="19">
        <v>12861576.91</v>
      </c>
      <c r="E17" s="4" t="s">
        <v>31</v>
      </c>
      <c r="F17" s="5">
        <v>42100000</v>
      </c>
      <c r="G17" s="14">
        <v>1604832.47</v>
      </c>
    </row>
    <row r="18" spans="1:7" ht="20.45" customHeight="1" x14ac:dyDescent="0.5">
      <c r="A18" s="14">
        <v>22000000</v>
      </c>
      <c r="B18" s="14"/>
      <c r="C18" s="14">
        <f t="shared" si="0"/>
        <v>22000000</v>
      </c>
      <c r="D18" s="19">
        <v>17290801</v>
      </c>
      <c r="E18" s="4" t="s">
        <v>14</v>
      </c>
      <c r="F18" s="5">
        <v>43100000</v>
      </c>
      <c r="G18" s="14">
        <v>187580</v>
      </c>
    </row>
    <row r="19" spans="1:7" ht="20.45" customHeight="1" x14ac:dyDescent="0.5">
      <c r="A19" s="14"/>
      <c r="B19" s="14">
        <v>28500</v>
      </c>
      <c r="C19" s="14">
        <v>28500</v>
      </c>
      <c r="D19" s="19">
        <v>28500</v>
      </c>
      <c r="E19" s="34" t="s">
        <v>32</v>
      </c>
      <c r="F19" s="5">
        <v>44100000</v>
      </c>
      <c r="G19" s="14"/>
    </row>
    <row r="20" spans="1:7" ht="20.45" customHeight="1" x14ac:dyDescent="0.5">
      <c r="A20" s="14"/>
      <c r="B20" s="14"/>
      <c r="C20" s="14"/>
      <c r="D20" s="19">
        <v>209978.94</v>
      </c>
      <c r="E20" s="4" t="s">
        <v>39</v>
      </c>
      <c r="F20" s="5">
        <v>21040000</v>
      </c>
      <c r="G20" s="14">
        <v>36219.25</v>
      </c>
    </row>
    <row r="21" spans="1:7" ht="20.45" customHeight="1" x14ac:dyDescent="0.5">
      <c r="A21" s="14"/>
      <c r="B21" s="14"/>
      <c r="C21" s="14"/>
      <c r="D21" s="19">
        <v>7010</v>
      </c>
      <c r="E21" s="4" t="s">
        <v>45</v>
      </c>
      <c r="F21" s="5">
        <v>11044000</v>
      </c>
      <c r="G21" s="14">
        <v>270</v>
      </c>
    </row>
    <row r="22" spans="1:7" ht="20.45" customHeight="1" x14ac:dyDescent="0.5">
      <c r="A22" s="14"/>
      <c r="B22" s="14"/>
      <c r="C22" s="14"/>
      <c r="D22" s="19">
        <v>1470</v>
      </c>
      <c r="E22" s="4" t="s">
        <v>50</v>
      </c>
      <c r="F22" s="5">
        <v>11044000</v>
      </c>
      <c r="G22" s="14"/>
    </row>
    <row r="23" spans="1:7" ht="20.45" customHeight="1" x14ac:dyDescent="0.5">
      <c r="A23" s="14"/>
      <c r="B23" s="14"/>
      <c r="C23" s="14"/>
      <c r="D23" s="19">
        <v>9915.5499999999993</v>
      </c>
      <c r="E23" s="4" t="s">
        <v>3</v>
      </c>
      <c r="F23" s="5">
        <v>11043002</v>
      </c>
      <c r="G23" s="14">
        <v>205.6</v>
      </c>
    </row>
    <row r="24" spans="1:7" ht="20.45" customHeight="1" x14ac:dyDescent="0.5">
      <c r="A24" s="14"/>
      <c r="B24" s="14"/>
      <c r="C24" s="14"/>
      <c r="D24" s="19">
        <v>1610</v>
      </c>
      <c r="E24" s="4" t="s">
        <v>51</v>
      </c>
      <c r="F24" s="5">
        <v>11043003</v>
      </c>
      <c r="G24" s="14"/>
    </row>
    <row r="25" spans="1:7" ht="20.45" customHeight="1" x14ac:dyDescent="0.5">
      <c r="A25" s="14"/>
      <c r="B25" s="14"/>
      <c r="C25" s="14"/>
      <c r="D25" s="19">
        <v>2458.44</v>
      </c>
      <c r="E25" s="41" t="s">
        <v>48</v>
      </c>
      <c r="F25" s="15">
        <v>11045000</v>
      </c>
      <c r="G25" s="14"/>
    </row>
    <row r="26" spans="1:7" ht="20.45" customHeight="1" x14ac:dyDescent="0.5">
      <c r="A26" s="14"/>
      <c r="B26" s="14"/>
      <c r="C26" s="14"/>
      <c r="D26" s="19">
        <v>142945.28</v>
      </c>
      <c r="E26" s="4" t="s">
        <v>36</v>
      </c>
      <c r="F26" s="15">
        <v>31000000</v>
      </c>
      <c r="G26" s="14"/>
    </row>
    <row r="27" spans="1:7" ht="20.45" customHeight="1" x14ac:dyDescent="0.5">
      <c r="A27" s="14"/>
      <c r="B27" s="14"/>
      <c r="C27" s="14"/>
      <c r="D27" s="19">
        <v>56170</v>
      </c>
      <c r="E27" s="4" t="s">
        <v>47</v>
      </c>
      <c r="F27" s="4">
        <v>11041000</v>
      </c>
      <c r="G27" s="14">
        <v>9600</v>
      </c>
    </row>
    <row r="28" spans="1:7" ht="20.45" customHeight="1" x14ac:dyDescent="0.5">
      <c r="A28" s="14"/>
      <c r="B28" s="14"/>
      <c r="C28" s="14"/>
      <c r="D28" s="14"/>
      <c r="E28" s="4"/>
      <c r="F28" s="4"/>
      <c r="G28" s="14"/>
    </row>
    <row r="29" spans="1:7" ht="20.45" customHeight="1" x14ac:dyDescent="0.5">
      <c r="A29" s="14"/>
      <c r="B29" s="14"/>
      <c r="C29" s="14"/>
      <c r="D29" s="14"/>
      <c r="E29" s="4"/>
      <c r="F29" s="4"/>
      <c r="G29" s="14"/>
    </row>
    <row r="30" spans="1:7" ht="20.45" customHeight="1" x14ac:dyDescent="0.5">
      <c r="A30" s="14"/>
      <c r="B30" s="14"/>
      <c r="C30" s="14"/>
      <c r="D30" s="14"/>
      <c r="E30" s="4"/>
      <c r="F30" s="4"/>
      <c r="G30" s="14"/>
    </row>
    <row r="31" spans="1:7" ht="20.45" customHeight="1" x14ac:dyDescent="0.5">
      <c r="A31" s="14"/>
      <c r="B31" s="14"/>
      <c r="C31" s="14"/>
      <c r="D31" s="14"/>
      <c r="E31" s="4"/>
      <c r="F31" s="4"/>
      <c r="G31" s="14"/>
    </row>
    <row r="32" spans="1:7" ht="20.45" customHeight="1" x14ac:dyDescent="0.5">
      <c r="A32" s="14"/>
      <c r="B32" s="14"/>
      <c r="C32" s="14"/>
      <c r="D32" s="14"/>
      <c r="E32" s="4"/>
      <c r="F32" s="4"/>
      <c r="G32" s="14"/>
    </row>
    <row r="33" spans="1:9" ht="20.45" customHeight="1" x14ac:dyDescent="0.5">
      <c r="A33" s="14"/>
      <c r="B33" s="14"/>
      <c r="C33" s="14"/>
      <c r="D33" s="14"/>
      <c r="E33" s="4"/>
      <c r="F33" s="4"/>
      <c r="G33" s="14"/>
    </row>
    <row r="34" spans="1:9" ht="20.45" customHeight="1" x14ac:dyDescent="0.5">
      <c r="A34" s="14"/>
      <c r="B34" s="14"/>
      <c r="C34" s="14"/>
      <c r="D34" s="14"/>
      <c r="E34" s="4"/>
      <c r="F34" s="5"/>
      <c r="G34" s="14"/>
    </row>
    <row r="35" spans="1:9" ht="20.45" customHeight="1" x14ac:dyDescent="0.5">
      <c r="A35" s="14"/>
      <c r="B35" s="14"/>
      <c r="C35" s="14"/>
      <c r="D35" s="14"/>
      <c r="E35" s="4"/>
      <c r="F35" s="15"/>
      <c r="G35" s="14"/>
    </row>
    <row r="36" spans="1:9" ht="20.45" customHeight="1" x14ac:dyDescent="0.5">
      <c r="A36" s="14"/>
      <c r="B36" s="14"/>
      <c r="C36" s="14"/>
      <c r="D36" s="14"/>
      <c r="E36" s="4"/>
      <c r="F36" s="15"/>
      <c r="G36" s="14"/>
    </row>
    <row r="37" spans="1:9" ht="20.45" customHeight="1" x14ac:dyDescent="0.5">
      <c r="A37" s="14"/>
      <c r="B37" s="14"/>
      <c r="C37" s="14"/>
      <c r="D37" s="14"/>
      <c r="E37" s="34"/>
      <c r="F37" s="15"/>
      <c r="G37" s="14"/>
    </row>
    <row r="38" spans="1:9" ht="20.45" customHeight="1" x14ac:dyDescent="0.5">
      <c r="A38" s="14"/>
      <c r="B38" s="14"/>
      <c r="C38" s="14"/>
      <c r="D38" s="14"/>
      <c r="E38" s="34"/>
      <c r="F38" s="15"/>
      <c r="G38" s="14"/>
    </row>
    <row r="39" spans="1:9" ht="20.45" customHeight="1" x14ac:dyDescent="0.5">
      <c r="A39" s="14"/>
      <c r="B39" s="14"/>
      <c r="C39" s="14"/>
      <c r="D39" s="14"/>
      <c r="E39" s="34"/>
      <c r="F39" s="15"/>
      <c r="G39" s="29"/>
    </row>
    <row r="40" spans="1:9" ht="20.45" customHeight="1" x14ac:dyDescent="0.5">
      <c r="A40" s="30">
        <f>SUM(A10:A18)</f>
        <v>38710000</v>
      </c>
      <c r="B40" s="30">
        <f>SUM(B10:B20)</f>
        <v>28500</v>
      </c>
      <c r="C40" s="30">
        <f>SUM(C10:C19)</f>
        <v>38738500</v>
      </c>
      <c r="D40" s="30">
        <f>SUM(D11:D39)</f>
        <v>33066000.070000004</v>
      </c>
      <c r="E40" s="12" t="s">
        <v>33</v>
      </c>
      <c r="F40" s="13"/>
      <c r="G40" s="30">
        <f>SUM(G11:G39)</f>
        <v>1872545.72</v>
      </c>
      <c r="H40" s="40"/>
      <c r="I40" s="19"/>
    </row>
    <row r="41" spans="1:9" x14ac:dyDescent="0.5">
      <c r="A41" s="55" t="s">
        <v>16</v>
      </c>
      <c r="B41" s="56"/>
      <c r="C41" s="56"/>
      <c r="D41" s="56"/>
      <c r="E41" s="52" t="s">
        <v>1</v>
      </c>
      <c r="F41" s="52" t="s">
        <v>2</v>
      </c>
      <c r="G41" s="53" t="s">
        <v>22</v>
      </c>
    </row>
    <row r="42" spans="1:9" x14ac:dyDescent="0.5">
      <c r="A42" s="21"/>
      <c r="B42" s="49" t="s">
        <v>21</v>
      </c>
      <c r="C42" s="23"/>
      <c r="D42" s="21"/>
      <c r="E42" s="46"/>
      <c r="F42" s="46"/>
      <c r="G42" s="48"/>
    </row>
    <row r="43" spans="1:9" x14ac:dyDescent="0.5">
      <c r="A43" s="24" t="s">
        <v>17</v>
      </c>
      <c r="B43" s="50"/>
      <c r="C43" s="22" t="s">
        <v>19</v>
      </c>
      <c r="D43" s="24" t="s">
        <v>20</v>
      </c>
      <c r="E43" s="46"/>
      <c r="F43" s="46"/>
      <c r="G43" s="48"/>
    </row>
    <row r="44" spans="1:9" x14ac:dyDescent="0.5">
      <c r="A44" s="24" t="s">
        <v>18</v>
      </c>
      <c r="B44" s="50"/>
      <c r="C44" s="22" t="s">
        <v>18</v>
      </c>
      <c r="D44" s="24" t="s">
        <v>18</v>
      </c>
      <c r="E44" s="46"/>
      <c r="F44" s="46"/>
      <c r="G44" s="48"/>
    </row>
    <row r="45" spans="1:9" ht="24" thickBot="1" x14ac:dyDescent="0.55000000000000004">
      <c r="A45" s="25"/>
      <c r="B45" s="51"/>
      <c r="C45" s="26"/>
      <c r="D45" s="27"/>
      <c r="E45" s="46"/>
      <c r="F45" s="46"/>
      <c r="G45" s="54"/>
    </row>
    <row r="46" spans="1:9" ht="25.5" customHeight="1" thickTop="1" x14ac:dyDescent="0.5">
      <c r="A46" s="10"/>
      <c r="B46" s="10"/>
      <c r="C46" s="10"/>
      <c r="D46" s="3"/>
      <c r="E46" s="18" t="s">
        <v>34</v>
      </c>
      <c r="F46" s="2"/>
      <c r="G46" s="3"/>
    </row>
    <row r="47" spans="1:9" x14ac:dyDescent="0.5">
      <c r="A47" s="14">
        <v>11196016</v>
      </c>
      <c r="B47" s="14"/>
      <c r="C47" s="14">
        <f>SUM(A47)</f>
        <v>11196016</v>
      </c>
      <c r="D47" s="19">
        <v>7119575</v>
      </c>
      <c r="E47" s="4" t="s">
        <v>4</v>
      </c>
      <c r="F47" s="4">
        <v>51000000</v>
      </c>
      <c r="G47" s="14">
        <v>813729</v>
      </c>
    </row>
    <row r="48" spans="1:9" x14ac:dyDescent="0.5">
      <c r="A48" s="14">
        <v>2052720</v>
      </c>
      <c r="B48" s="14"/>
      <c r="C48" s="14">
        <f t="shared" ref="C48:C57" si="1">SUM(A48)</f>
        <v>2052720</v>
      </c>
      <c r="D48" s="19">
        <v>1195680</v>
      </c>
      <c r="E48" s="4" t="s">
        <v>5</v>
      </c>
      <c r="F48" s="5">
        <v>52100000</v>
      </c>
      <c r="G48" s="14">
        <v>149460</v>
      </c>
    </row>
    <row r="49" spans="1:9" x14ac:dyDescent="0.5">
      <c r="A49" s="14">
        <v>11855560</v>
      </c>
      <c r="B49" s="14"/>
      <c r="C49" s="14">
        <f t="shared" si="1"/>
        <v>11855560</v>
      </c>
      <c r="D49" s="19">
        <v>6396770</v>
      </c>
      <c r="E49" s="4" t="s">
        <v>6</v>
      </c>
      <c r="F49" s="5">
        <v>52200000</v>
      </c>
      <c r="G49" s="14">
        <f>448420+43730+340030</f>
        <v>832180</v>
      </c>
    </row>
    <row r="50" spans="1:9" x14ac:dyDescent="0.5">
      <c r="A50" s="14">
        <v>534000</v>
      </c>
      <c r="B50" s="14"/>
      <c r="C50" s="14">
        <f t="shared" si="1"/>
        <v>534000</v>
      </c>
      <c r="D50" s="19">
        <v>185550</v>
      </c>
      <c r="E50" s="4" t="s">
        <v>7</v>
      </c>
      <c r="F50" s="5">
        <v>53100000</v>
      </c>
      <c r="G50" s="14">
        <v>31450</v>
      </c>
    </row>
    <row r="51" spans="1:9" x14ac:dyDescent="0.5">
      <c r="A51" s="14">
        <v>5930060</v>
      </c>
      <c r="B51" s="14"/>
      <c r="C51" s="14">
        <f t="shared" si="1"/>
        <v>5930060</v>
      </c>
      <c r="D51" s="19">
        <v>2514003.83</v>
      </c>
      <c r="E51" s="4" t="s">
        <v>8</v>
      </c>
      <c r="F51" s="5">
        <v>53200000</v>
      </c>
      <c r="G51" s="14">
        <v>682800.55</v>
      </c>
    </row>
    <row r="52" spans="1:9" x14ac:dyDescent="0.5">
      <c r="A52" s="14">
        <v>2608044</v>
      </c>
      <c r="B52" s="14"/>
      <c r="C52" s="14">
        <f t="shared" si="1"/>
        <v>2608044</v>
      </c>
      <c r="D52" s="19">
        <v>1092142.79</v>
      </c>
      <c r="E52" s="4" t="s">
        <v>9</v>
      </c>
      <c r="F52" s="5">
        <v>53300000</v>
      </c>
      <c r="G52" s="14">
        <v>334309.42</v>
      </c>
    </row>
    <row r="53" spans="1:9" x14ac:dyDescent="0.5">
      <c r="A53" s="14">
        <v>553000</v>
      </c>
      <c r="B53" s="14"/>
      <c r="C53" s="14">
        <f t="shared" si="1"/>
        <v>553000</v>
      </c>
      <c r="D53" s="19">
        <v>309911.21000000002</v>
      </c>
      <c r="E53" s="4" t="s">
        <v>10</v>
      </c>
      <c r="F53" s="5">
        <v>53400000</v>
      </c>
      <c r="G53" s="14">
        <v>38924.46</v>
      </c>
    </row>
    <row r="54" spans="1:9" x14ac:dyDescent="0.5">
      <c r="A54" s="14">
        <v>1413600</v>
      </c>
      <c r="B54" s="14">
        <v>28500</v>
      </c>
      <c r="C54" s="14">
        <v>1422100</v>
      </c>
      <c r="D54" s="19">
        <v>51400</v>
      </c>
      <c r="E54" s="4" t="s">
        <v>11</v>
      </c>
      <c r="F54" s="5">
        <v>54100000</v>
      </c>
      <c r="G54" s="14"/>
    </row>
    <row r="55" spans="1:9" x14ac:dyDescent="0.5">
      <c r="A55" s="14">
        <v>836000</v>
      </c>
      <c r="B55" s="14"/>
      <c r="C55" s="14">
        <f t="shared" si="1"/>
        <v>836000</v>
      </c>
      <c r="D55" s="19"/>
      <c r="E55" s="4" t="s">
        <v>12</v>
      </c>
      <c r="F55" s="5">
        <v>54200000</v>
      </c>
      <c r="G55" s="14"/>
    </row>
    <row r="56" spans="1:9" x14ac:dyDescent="0.5">
      <c r="A56" s="14">
        <v>30000</v>
      </c>
      <c r="B56" s="14"/>
      <c r="C56" s="14">
        <f t="shared" si="1"/>
        <v>30000</v>
      </c>
      <c r="D56" s="19"/>
      <c r="E56" s="4" t="s">
        <v>35</v>
      </c>
      <c r="F56" s="5">
        <v>55000000</v>
      </c>
      <c r="G56" s="14"/>
    </row>
    <row r="57" spans="1:9" x14ac:dyDescent="0.5">
      <c r="A57" s="14">
        <v>1701000</v>
      </c>
      <c r="B57" s="14"/>
      <c r="C57" s="14">
        <f t="shared" si="1"/>
        <v>1701000</v>
      </c>
      <c r="D57" s="19">
        <v>1080000</v>
      </c>
      <c r="E57" s="4" t="s">
        <v>13</v>
      </c>
      <c r="F57" s="5">
        <v>56000000</v>
      </c>
      <c r="G57" s="14">
        <v>354000</v>
      </c>
    </row>
    <row r="58" spans="1:9" x14ac:dyDescent="0.5">
      <c r="A58" s="14"/>
      <c r="B58" s="14"/>
      <c r="C58" s="14"/>
      <c r="D58" s="19">
        <v>5579588.6799999997</v>
      </c>
      <c r="E58" s="4" t="s">
        <v>36</v>
      </c>
      <c r="F58" s="5">
        <v>31000000</v>
      </c>
      <c r="G58" s="14">
        <v>1373000</v>
      </c>
    </row>
    <row r="59" spans="1:9" x14ac:dyDescent="0.5">
      <c r="A59" s="14"/>
      <c r="B59" s="14"/>
      <c r="C59" s="14"/>
      <c r="D59" s="19">
        <v>11857.13</v>
      </c>
      <c r="E59" s="4" t="s">
        <v>37</v>
      </c>
      <c r="F59" s="5">
        <v>32000000</v>
      </c>
      <c r="G59" s="14"/>
    </row>
    <row r="60" spans="1:9" x14ac:dyDescent="0.5">
      <c r="A60" s="14"/>
      <c r="B60" s="14"/>
      <c r="C60" s="14"/>
      <c r="D60" s="19">
        <v>515860.49</v>
      </c>
      <c r="E60" s="4" t="s">
        <v>38</v>
      </c>
      <c r="F60" s="5">
        <v>21010000</v>
      </c>
      <c r="G60" s="14"/>
      <c r="I60" s="20"/>
    </row>
    <row r="61" spans="1:9" x14ac:dyDescent="0.5">
      <c r="A61" s="14"/>
      <c r="B61" s="14"/>
      <c r="C61" s="14"/>
      <c r="D61" s="19">
        <v>344758.03</v>
      </c>
      <c r="E61" s="4" t="s">
        <v>39</v>
      </c>
      <c r="F61" s="5">
        <v>21040000</v>
      </c>
      <c r="G61" s="14">
        <v>50411.16</v>
      </c>
    </row>
    <row r="62" spans="1:9" x14ac:dyDescent="0.5">
      <c r="A62" s="14"/>
      <c r="B62" s="14"/>
      <c r="C62" s="14"/>
      <c r="D62" s="19">
        <v>69370</v>
      </c>
      <c r="E62" s="4" t="s">
        <v>47</v>
      </c>
      <c r="F62" s="4">
        <v>11041000</v>
      </c>
      <c r="G62" s="14">
        <v>22800</v>
      </c>
    </row>
    <row r="63" spans="1:9" x14ac:dyDescent="0.5">
      <c r="A63" s="14"/>
      <c r="B63" s="14"/>
      <c r="C63" s="14"/>
      <c r="D63" s="19">
        <v>131088.15</v>
      </c>
      <c r="E63" s="4" t="s">
        <v>46</v>
      </c>
      <c r="F63" s="4">
        <v>11046000</v>
      </c>
      <c r="G63" s="14"/>
    </row>
    <row r="64" spans="1:9" x14ac:dyDescent="0.5">
      <c r="A64" s="14"/>
      <c r="B64" s="14"/>
      <c r="C64" s="14"/>
      <c r="D64" s="14"/>
      <c r="E64" s="4"/>
      <c r="F64" s="4"/>
      <c r="G64" s="37" t="s">
        <v>49</v>
      </c>
    </row>
    <row r="65" spans="1:13" x14ac:dyDescent="0.5">
      <c r="A65" s="14"/>
      <c r="B65" s="14"/>
      <c r="C65" s="14"/>
      <c r="D65" s="14"/>
      <c r="E65" s="7"/>
      <c r="F65" s="7"/>
      <c r="G65" s="8"/>
    </row>
    <row r="66" spans="1:13" x14ac:dyDescent="0.5">
      <c r="A66" s="30">
        <f>SUM(A47:A57)</f>
        <v>38710000</v>
      </c>
      <c r="B66" s="30">
        <f>SUM(B47:B59)</f>
        <v>28500</v>
      </c>
      <c r="C66" s="30">
        <f>SUM(C47:C65)</f>
        <v>38718500</v>
      </c>
      <c r="D66" s="30">
        <f>SUM(D47:D65)</f>
        <v>26597555.309999995</v>
      </c>
      <c r="E66" s="17" t="s">
        <v>43</v>
      </c>
      <c r="F66" s="13"/>
      <c r="G66" s="30">
        <f>SUM(G47:G64)</f>
        <v>4683064.59</v>
      </c>
      <c r="H66" s="40"/>
      <c r="I66" s="19"/>
      <c r="M66" s="1" t="s">
        <v>49</v>
      </c>
    </row>
    <row r="67" spans="1:13" x14ac:dyDescent="0.5">
      <c r="D67" s="36">
        <f>SUM(D40-D66)</f>
        <v>6468444.7600000091</v>
      </c>
      <c r="E67" s="16" t="s">
        <v>42</v>
      </c>
      <c r="G67" s="36"/>
    </row>
    <row r="68" spans="1:13" x14ac:dyDescent="0.5">
      <c r="D68" s="6"/>
      <c r="E68" s="16" t="s">
        <v>44</v>
      </c>
      <c r="G68" s="6"/>
    </row>
    <row r="69" spans="1:13" x14ac:dyDescent="0.5">
      <c r="D69" s="8"/>
      <c r="E69" s="16" t="s">
        <v>41</v>
      </c>
      <c r="G69" s="39" t="s">
        <v>53</v>
      </c>
    </row>
    <row r="70" spans="1:13" ht="24" thickBot="1" x14ac:dyDescent="0.55000000000000004">
      <c r="D70" s="33">
        <f>SUM(D9+D40-D66)</f>
        <v>46525498.890000008</v>
      </c>
      <c r="E70" s="16" t="s">
        <v>40</v>
      </c>
      <c r="G70" s="33">
        <f>SUM(G9+G40-G66)</f>
        <v>46525498.890000001</v>
      </c>
    </row>
    <row r="71" spans="1:13" ht="24" thickTop="1" x14ac:dyDescent="0.5"/>
    <row r="72" spans="1:13" x14ac:dyDescent="0.5">
      <c r="F72" s="20"/>
      <c r="G72" s="19"/>
    </row>
    <row r="73" spans="1:13" x14ac:dyDescent="0.5">
      <c r="E73" s="20"/>
    </row>
    <row r="75" spans="1:13" x14ac:dyDescent="0.5">
      <c r="E75" s="20"/>
    </row>
  </sheetData>
  <mergeCells count="13">
    <mergeCell ref="E41:E45"/>
    <mergeCell ref="F41:F45"/>
    <mergeCell ref="G41:G45"/>
    <mergeCell ref="B42:B45"/>
    <mergeCell ref="A41:D41"/>
    <mergeCell ref="A1:G1"/>
    <mergeCell ref="A2:G2"/>
    <mergeCell ref="A3:G3"/>
    <mergeCell ref="A4:D4"/>
    <mergeCell ref="E4:E8"/>
    <mergeCell ref="F4:F8"/>
    <mergeCell ref="G4:G8"/>
    <mergeCell ref="B5:B8"/>
  </mergeCells>
  <pageMargins left="0.11811023622047245" right="0.11811023622047245" top="0.11811023622047245" bottom="0.11811023622047245" header="0.11811023622047245" footer="0.118110236220472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รับ จ่าย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KKD Windows 7 V.3</dc:creator>
  <cp:lastModifiedBy>Windows User</cp:lastModifiedBy>
  <cp:lastPrinted>2019-06-10T02:55:53Z</cp:lastPrinted>
  <dcterms:created xsi:type="dcterms:W3CDTF">2015-11-05T10:07:04Z</dcterms:created>
  <dcterms:modified xsi:type="dcterms:W3CDTF">2019-06-11T05:01:59Z</dcterms:modified>
</cp:coreProperties>
</file>